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Приложение 6 таб.1_3" sheetId="2" r:id="rId1"/>
  </sheets>
  <definedNames>
    <definedName name="_xlnm._FilterDatabase" localSheetId="0" hidden="1">'Приложение 6 таб.1_3'!$A$6:$C$21</definedName>
    <definedName name="_xlnm.Print_Titles" localSheetId="0">'Приложение 6 таб.1_3'!$I:$S,'Приложение 6 таб.1_3'!$5:$6</definedName>
    <definedName name="_xlnm.Print_Area" localSheetId="0">'Приложение 6 таб.1_3'!$A$1:$E$26</definedName>
  </definedNames>
  <calcPr calcId="145621"/>
</workbook>
</file>

<file path=xl/calcChain.xml><?xml version="1.0" encoding="utf-8"?>
<calcChain xmlns="http://schemas.openxmlformats.org/spreadsheetml/2006/main">
  <c r="D10" i="2" l="1"/>
  <c r="D9" i="2"/>
  <c r="E9" i="2" s="1"/>
  <c r="E8" i="2"/>
  <c r="E10" i="2"/>
  <c r="E11" i="2"/>
  <c r="E12" i="2"/>
  <c r="E13" i="2"/>
  <c r="E14" i="2"/>
  <c r="E15" i="2"/>
  <c r="E16" i="2"/>
  <c r="E17" i="2"/>
  <c r="E18" i="2"/>
  <c r="E19" i="2"/>
  <c r="E20" i="2"/>
  <c r="E7" i="2"/>
  <c r="C21" i="2" l="1"/>
  <c r="D16" i="2"/>
  <c r="D15" i="2"/>
  <c r="D14" i="2"/>
  <c r="D13" i="2"/>
  <c r="D7" i="2"/>
  <c r="D21" i="2" s="1"/>
  <c r="E21" i="2" l="1"/>
</calcChain>
</file>

<file path=xl/sharedStrings.xml><?xml version="1.0" encoding="utf-8"?>
<sst xmlns="http://schemas.openxmlformats.org/spreadsheetml/2006/main" count="23" uniqueCount="23">
  <si>
    <t>_________________</t>
  </si>
  <si>
    <t>Итого расходов</t>
  </si>
  <si>
    <t>Межбюджетные трансферты общего характера бюджетам субъектов Российской Федерации и муниципальных образований</t>
  </si>
  <si>
    <t>Обслуживание государственного и муниципального долга</t>
  </si>
  <si>
    <t>Средства массовой информации</t>
  </si>
  <si>
    <t>Физическая культура и спорт</t>
  </si>
  <si>
    <t>Социальная политика</t>
  </si>
  <si>
    <t>Здравоохранение</t>
  </si>
  <si>
    <t>Культура, кинематография</t>
  </si>
  <si>
    <t>Образование</t>
  </si>
  <si>
    <t>Охрана окружающей среды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</si>
  <si>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</si>
  <si>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</si>
  <si>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</si>
  <si>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Мобилизационная и вневойсковая подготовка</t>
  </si>
  <si>
    <t>Общегосударственные вопросы</t>
  </si>
  <si>
    <t>РЗ</t>
  </si>
  <si>
    <t>Наименование</t>
  </si>
  <si>
    <t>тыс. рублей</t>
  </si>
  <si>
    <t>Оценка ожидаемого исполнения расходной части областного бюджета за 2013 год</t>
  </si>
  <si>
    <t>Ожидаемое исполнение за 2013 год</t>
  </si>
  <si>
    <t>% ожидаемого исполнения уточненной сводной бюджетной росписи</t>
  </si>
  <si>
    <t>Уточненная сводная бюджетная роспись на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</si>
</sst>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;[Red]\-00;&quot;&quot;"/>
    <numFmt numFmtId="166" formatCode="0.0%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showGridLines="0" tabSelected="1" view="pageBreakPreview" zoomScale="96" zoomScaleNormal="100" zoomScaleSheetLayoutView="96" workbookViewId="0">
      <selection activeCell="A15" sqref="A15"/>
    </sheetView>
  </sheetViews>
  <sheetFormatPr defaultColWidth="9.140625" defaultRowHeight="12.75" x14ac:dyDescent="0.2"/>
  <cols>
    <col min="1" max="1" width="73.85546875" style="1" customWidth="1"/>
    <col min="2" max="2" width="6.85546875" style="1" customWidth="1"/>
    <col min="3" max="3" width="24" style="9" customWidth="1"/>
    <col min="4" max="4" width="22.140625" style="9" customWidth="1"/>
    <col min="5" max="5" width="20" style="9" customWidth="1"/>
    <col min="6" max="6" width="23" style="1" customWidth="1"/>
    <col min="7" max="236" width="9.140625" style="1" customWidth="1"/>
    <col min="237" max="16384" width="9.140625" style="1"/>
  </cols>
  <sheetData>
    <row r="1" spans="1:6" s="8" customFormat="1" ht="15.75" x14ac:dyDescent="0.2">
      <c r="A1" s="18"/>
      <c r="B1" s="18"/>
      <c r="C1" s="18"/>
      <c r="D1" s="12"/>
      <c r="E1" s="12"/>
    </row>
    <row r="2" spans="1:6" s="8" customFormat="1" ht="49.5" customHeight="1" x14ac:dyDescent="0.2">
      <c r="A2" s="16" t="s">
        <v>19</v>
      </c>
      <c r="B2" s="16"/>
      <c r="C2" s="16"/>
      <c r="D2" s="17"/>
      <c r="E2" s="17"/>
    </row>
    <row r="3" spans="1:6" s="8" customFormat="1" x14ac:dyDescent="0.2">
      <c r="A3" s="9"/>
      <c r="B3" s="9"/>
      <c r="C3" s="9"/>
      <c r="D3" s="9"/>
      <c r="E3" s="9"/>
    </row>
    <row r="4" spans="1:6" s="8" customFormat="1" ht="15.75" x14ac:dyDescent="0.25">
      <c r="A4" s="10"/>
      <c r="B4" s="10"/>
      <c r="C4" s="11"/>
      <c r="D4" s="11"/>
      <c r="E4" s="11" t="s">
        <v>18</v>
      </c>
    </row>
    <row r="5" spans="1:6" ht="18.75" customHeight="1" x14ac:dyDescent="0.2">
      <c r="A5" s="20" t="s">
        <v>17</v>
      </c>
      <c r="B5" s="20" t="s">
        <v>16</v>
      </c>
      <c r="C5" s="21" t="s">
        <v>22</v>
      </c>
      <c r="D5" s="14" t="s">
        <v>20</v>
      </c>
      <c r="E5" s="14" t="s">
        <v>21</v>
      </c>
    </row>
    <row r="6" spans="1:6" ht="90" customHeight="1" x14ac:dyDescent="0.2">
      <c r="A6" s="20"/>
      <c r="B6" s="20"/>
      <c r="C6" s="15"/>
      <c r="D6" s="15"/>
      <c r="E6" s="15"/>
    </row>
    <row r="7" spans="1:6" ht="15" customHeight="1" x14ac:dyDescent="0.2">
      <c r="A7" s="7" t="s">
        <v>15</v>
      </c>
      <c r="B7" s="6">
        <v>1</v>
      </c>
      <c r="C7" s="5">
        <v>3125044.9000000004</v>
      </c>
      <c r="D7" s="5">
        <f>2932805.4+3700.4+230.6+166</f>
        <v>2936902.4</v>
      </c>
      <c r="E7" s="13">
        <f>D7/C7</f>
        <v>0.93979526502163202</v>
      </c>
      <c r="F7" s="22"/>
    </row>
    <row r="8" spans="1:6" ht="15" customHeight="1" x14ac:dyDescent="0.2">
      <c r="A8" s="7" t="s">
        <v>14</v>
      </c>
      <c r="B8" s="6">
        <v>2</v>
      </c>
      <c r="C8" s="5">
        <v>47919</v>
      </c>
      <c r="D8" s="5">
        <v>47919</v>
      </c>
      <c r="E8" s="13">
        <f t="shared" ref="E8:E21" si="0">D8/C8</f>
        <v>1</v>
      </c>
      <c r="F8" s="22"/>
    </row>
    <row r="9" spans="1:6" ht="15.75" customHeight="1" x14ac:dyDescent="0.2">
      <c r="A9" s="7" t="s">
        <v>13</v>
      </c>
      <c r="B9" s="6">
        <v>3</v>
      </c>
      <c r="C9" s="5">
        <v>868718.7</v>
      </c>
      <c r="D9" s="5">
        <f>863556.8+5551.2-389.3</f>
        <v>868718.7</v>
      </c>
      <c r="E9" s="13">
        <f t="shared" si="0"/>
        <v>1</v>
      </c>
      <c r="F9" s="22"/>
    </row>
    <row r="10" spans="1:6" ht="15" customHeight="1" x14ac:dyDescent="0.2">
      <c r="A10" s="7" t="s">
        <v>12</v>
      </c>
      <c r="B10" s="6">
        <v>4</v>
      </c>
      <c r="C10" s="5">
        <v>26122130.300000001</v>
      </c>
      <c r="D10" s="5">
        <f>22648266.3-7790+119953-94378+70218.4+1820.7+10000+389.3</f>
        <v>22748479.699999999</v>
      </c>
      <c r="E10" s="13">
        <f t="shared" si="0"/>
        <v>0.87085086241989995</v>
      </c>
      <c r="F10" s="22"/>
    </row>
    <row r="11" spans="1:6" ht="15" customHeight="1" x14ac:dyDescent="0.2">
      <c r="A11" s="7" t="s">
        <v>11</v>
      </c>
      <c r="B11" s="6">
        <v>5</v>
      </c>
      <c r="C11" s="5">
        <v>6470749.0999999996</v>
      </c>
      <c r="D11" s="5">
        <v>3610970.7</v>
      </c>
      <c r="E11" s="13">
        <f t="shared" si="0"/>
        <v>0.55804523466997047</v>
      </c>
      <c r="F11" s="22"/>
    </row>
    <row r="12" spans="1:6" ht="15" customHeight="1" x14ac:dyDescent="0.2">
      <c r="A12" s="7" t="s">
        <v>10</v>
      </c>
      <c r="B12" s="6">
        <v>6</v>
      </c>
      <c r="C12" s="5">
        <v>161843.29999999999</v>
      </c>
      <c r="D12" s="5">
        <v>136625.4</v>
      </c>
      <c r="E12" s="13">
        <f t="shared" si="0"/>
        <v>0.84418323155793296</v>
      </c>
      <c r="F12" s="22"/>
    </row>
    <row r="13" spans="1:6" ht="15" customHeight="1" x14ac:dyDescent="0.2">
      <c r="A13" s="7" t="s">
        <v>9</v>
      </c>
      <c r="B13" s="6">
        <v>7</v>
      </c>
      <c r="C13" s="5">
        <v>27368773.399999999</v>
      </c>
      <c r="D13" s="5">
        <f>26524183.4-21523+487899.25</f>
        <v>26990559.649999999</v>
      </c>
      <c r="E13" s="13">
        <f t="shared" si="0"/>
        <v>0.9861808293534996</v>
      </c>
      <c r="F13" s="22"/>
    </row>
    <row r="14" spans="1:6" ht="15" customHeight="1" x14ac:dyDescent="0.2">
      <c r="A14" s="7" t="s">
        <v>8</v>
      </c>
      <c r="B14" s="6">
        <v>8</v>
      </c>
      <c r="C14" s="5">
        <v>2957492.1</v>
      </c>
      <c r="D14" s="5">
        <f>2597420.5+475+1000+1100</f>
        <v>2599995.5</v>
      </c>
      <c r="E14" s="13">
        <f t="shared" si="0"/>
        <v>0.87912170585341542</v>
      </c>
      <c r="F14" s="22"/>
    </row>
    <row r="15" spans="1:6" ht="15" customHeight="1" x14ac:dyDescent="0.2">
      <c r="A15" s="7" t="s">
        <v>7</v>
      </c>
      <c r="B15" s="6">
        <v>9</v>
      </c>
      <c r="C15" s="5">
        <v>19527989.600000001</v>
      </c>
      <c r="D15" s="5">
        <f>17541242-2465.7+109466.8+487899.25</f>
        <v>18136142.350000001</v>
      </c>
      <c r="E15" s="13">
        <f t="shared" si="0"/>
        <v>0.92872552277475606</v>
      </c>
      <c r="F15" s="22"/>
    </row>
    <row r="16" spans="1:6" ht="15" customHeight="1" x14ac:dyDescent="0.2">
      <c r="A16" s="7" t="s">
        <v>6</v>
      </c>
      <c r="B16" s="6">
        <v>10</v>
      </c>
      <c r="C16" s="5">
        <v>23199829.600000001</v>
      </c>
      <c r="D16" s="5">
        <f>22586356+1382.3+7519.5-552-300.4-26346.7-26779.4+11772.3+22.8+205271.4</f>
        <v>22758345.800000004</v>
      </c>
      <c r="E16" s="13">
        <f t="shared" si="0"/>
        <v>0.98097038609283593</v>
      </c>
      <c r="F16" s="22"/>
    </row>
    <row r="17" spans="1:6" ht="15" customHeight="1" x14ac:dyDescent="0.2">
      <c r="A17" s="7" t="s">
        <v>5</v>
      </c>
      <c r="B17" s="6">
        <v>11</v>
      </c>
      <c r="C17" s="5">
        <v>1767762.1</v>
      </c>
      <c r="D17" s="5">
        <v>1327399.2</v>
      </c>
      <c r="E17" s="13">
        <f t="shared" si="0"/>
        <v>0.75089244191851379</v>
      </c>
      <c r="F17" s="22"/>
    </row>
    <row r="18" spans="1:6" ht="15" customHeight="1" x14ac:dyDescent="0.2">
      <c r="A18" s="7" t="s">
        <v>4</v>
      </c>
      <c r="B18" s="6">
        <v>12</v>
      </c>
      <c r="C18" s="5">
        <v>573361.69999999995</v>
      </c>
      <c r="D18" s="5">
        <v>481043.7</v>
      </c>
      <c r="E18" s="13">
        <f t="shared" si="0"/>
        <v>0.83898819889783371</v>
      </c>
      <c r="F18" s="22"/>
    </row>
    <row r="19" spans="1:6" ht="16.5" customHeight="1" x14ac:dyDescent="0.2">
      <c r="A19" s="7" t="s">
        <v>3</v>
      </c>
      <c r="B19" s="6">
        <v>13</v>
      </c>
      <c r="C19" s="5">
        <v>1121600</v>
      </c>
      <c r="D19" s="5">
        <v>911000</v>
      </c>
      <c r="E19" s="13">
        <f t="shared" si="0"/>
        <v>0.81223252496433662</v>
      </c>
      <c r="F19" s="22"/>
    </row>
    <row r="20" spans="1:6" ht="31.5" customHeight="1" x14ac:dyDescent="0.2">
      <c r="A20" s="7" t="s">
        <v>2</v>
      </c>
      <c r="B20" s="6">
        <v>14</v>
      </c>
      <c r="C20" s="5">
        <v>10630559.9</v>
      </c>
      <c r="D20" s="5">
        <v>10529174.199999999</v>
      </c>
      <c r="E20" s="13">
        <f t="shared" si="0"/>
        <v>0.99046280713775003</v>
      </c>
      <c r="F20" s="22"/>
    </row>
    <row r="21" spans="1:6" ht="18" customHeight="1" x14ac:dyDescent="0.2">
      <c r="A21" s="19" t="s">
        <v>1</v>
      </c>
      <c r="B21" s="19"/>
      <c r="C21" s="5">
        <f>SUM(C7:C20)</f>
        <v>123943773.7</v>
      </c>
      <c r="D21" s="5">
        <f>SUM(D7:D20)</f>
        <v>114083276.30000003</v>
      </c>
      <c r="E21" s="13">
        <f t="shared" si="0"/>
        <v>0.92044378587449793</v>
      </c>
      <c r="F21" s="22"/>
    </row>
    <row r="22" spans="1:6" ht="12.75" customHeight="1" x14ac:dyDescent="0.2">
      <c r="A22" s="2"/>
      <c r="B22" s="2"/>
      <c r="C22" s="10"/>
      <c r="D22" s="10"/>
      <c r="E22" s="10"/>
    </row>
    <row r="23" spans="1:6" ht="12.75" customHeight="1" x14ac:dyDescent="0.2">
      <c r="A23" s="4"/>
      <c r="B23" s="4"/>
      <c r="C23" s="4"/>
      <c r="D23" s="4"/>
      <c r="E23" s="4"/>
    </row>
    <row r="24" spans="1:6" ht="12.75" customHeight="1" x14ac:dyDescent="0.2">
      <c r="A24" s="3" t="s">
        <v>0</v>
      </c>
      <c r="B24" s="3"/>
      <c r="C24" s="3"/>
      <c r="D24" s="3"/>
      <c r="E24" s="3"/>
    </row>
  </sheetData>
  <autoFilter ref="A6:C21"/>
  <mergeCells count="8">
    <mergeCell ref="E5:E6"/>
    <mergeCell ref="D5:D6"/>
    <mergeCell ref="A2:E2"/>
    <mergeCell ref="A1:C1"/>
    <mergeCell ref="A21:B21"/>
    <mergeCell ref="A5:A6"/>
    <mergeCell ref="B5:B6"/>
    <mergeCell ref="C5:C6"/>
  </mergeCells>
  <pageMargins left="0.62992125984251968" right="0.23622047244094491" top="0.74803149606299213" bottom="0.74803149606299213" header="0.31496062992125984" footer="0.31496062992125984"/>
  <pageSetup paperSize="9" scale="81" fitToWidth="0" orientation="landscape" r:id="rId1"/>
  <headerFooter scaleWithDoc="0"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 таб.1_3</vt:lpstr>
      <vt:lpstr>'Приложение 6 таб.1_3'!Заголовки_для_печати</vt:lpstr>
      <vt:lpstr>'Приложение 6 таб.1_3'!Область_печати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Афонина Елена Анатольевна</dc:creator>
  <cp:lastModifiedBy>Марно Анна Валентиновна</cp:lastModifiedBy>
  <cp:lastPrinted>2013-11-12T03:03:29Z</cp:lastPrinted>
  <dcterms:created xsi:type="dcterms:W3CDTF">2013-07-03T07:14:25Z</dcterms:created>
  <dcterms:modified xsi:type="dcterms:W3CDTF">2013-11-12T03:07:29Z</dcterms:modified>
</cp:coreProperties>
</file>